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<sst xmlns="http://schemas.openxmlformats.org/spreadsheetml/2006/main" count="99" uniqueCount="74">
  <si>
    <r>
      <rPr>
        <sz val="16"/>
        <rFont val="黑体"/>
        <family val="3"/>
      </rPr>
      <t>附件</t>
    </r>
  </si>
  <si>
    <t>三亚海罗片区城市更新项目搬迁补偿统计表</t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</si>
  <si>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</si>
  <si>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</si>
  <si>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</si>
  <si>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</si>
  <si>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</si>
  <si>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</si>
  <si>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</si>
  <si>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</si>
  <si>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</si>
  <si>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</si>
  <si>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</si>
  <si>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李德皇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</si>
  <si>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</si>
  <si>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</t>
    </r>
    <r>
      <rPr>
        <sz val="16"/>
        <rFont val="Times New Roman"/>
        <family val="1"/>
      </rPr>
      <t>[2013]43</t>
    </r>
    <r>
      <rPr>
        <sz val="16"/>
        <rFont val="仿宋_GB2312"/>
        <family val="3"/>
      </rPr>
      <t>号文件标准执行</t>
    </r>
  </si>
  <si>
    <t>6-96
X734</t>
  </si>
  <si>
    <r>
      <rPr>
        <sz val="16"/>
        <rFont val="仿宋_GB2312"/>
        <family val="3"/>
      </rPr>
      <t>简易房（铁皮墙、铁皮顶）</t>
    </r>
  </si>
  <si>
    <r>
      <rPr>
        <sz val="16"/>
        <rFont val="宋体"/>
        <family val="0"/>
      </rPr>
      <t>㎡</t>
    </r>
  </si>
  <si>
    <t>9.3*7.9+2.2*11.3</t>
  </si>
  <si>
    <r>
      <rPr>
        <sz val="16"/>
        <rFont val="仿宋_GB2312"/>
        <family val="3"/>
      </rPr>
      <t>参照空心砖墙油毡顶房作价</t>
    </r>
  </si>
  <si>
    <r>
      <rPr>
        <sz val="16"/>
        <rFont val="仿宋_GB2312"/>
        <family val="3"/>
      </rPr>
      <t>铁皮防盗门</t>
    </r>
  </si>
  <si>
    <t>2.7*2.2</t>
  </si>
  <si>
    <r>
      <rPr>
        <sz val="16"/>
        <rFont val="仿宋_GB2312"/>
        <family val="3"/>
      </rPr>
      <t>参照镀锌铁皮防盗门作价</t>
    </r>
  </si>
  <si>
    <r>
      <rPr>
        <sz val="16"/>
        <rFont val="仿宋_GB2312"/>
        <family val="3"/>
      </rPr>
      <t>铁皮棚（铁柱、铁架）</t>
    </r>
  </si>
  <si>
    <t>9.6*6+3.2*1.6+3*1.2+2.8*1.3</t>
  </si>
  <si>
    <t>9.6*6.5+9.3*3.5</t>
  </si>
  <si>
    <r>
      <rPr>
        <sz val="16"/>
        <rFont val="仿宋_GB2312"/>
        <family val="3"/>
      </rPr>
      <t>室外水泥地板（厚</t>
    </r>
    <r>
      <rPr>
        <sz val="16"/>
        <rFont val="Times New Roman"/>
        <family val="1"/>
      </rPr>
      <t>5cm</t>
    </r>
    <r>
      <rPr>
        <sz val="16"/>
        <rFont val="仿宋_GB2312"/>
        <family val="3"/>
      </rPr>
      <t>）</t>
    </r>
  </si>
  <si>
    <t>14.5*15</t>
  </si>
  <si>
    <r>
      <rPr>
        <sz val="16"/>
        <rFont val="仿宋_GB2312"/>
        <family val="3"/>
      </rPr>
      <t>红砖围墙（厚</t>
    </r>
    <r>
      <rPr>
        <sz val="16"/>
        <rFont val="Times New Roman"/>
        <family val="1"/>
      </rPr>
      <t>18cm</t>
    </r>
    <r>
      <rPr>
        <sz val="16"/>
        <rFont val="仿宋_GB2312"/>
        <family val="3"/>
      </rPr>
      <t>）</t>
    </r>
  </si>
  <si>
    <t>21*1.6</t>
  </si>
  <si>
    <r>
      <rPr>
        <sz val="16"/>
        <rFont val="仿宋_GB2312"/>
        <family val="3"/>
      </rPr>
      <t>土地公</t>
    </r>
  </si>
  <si>
    <r>
      <rPr>
        <sz val="16"/>
        <rFont val="仿宋_GB2312"/>
        <family val="3"/>
      </rPr>
      <t>座</t>
    </r>
  </si>
  <si>
    <r>
      <rPr>
        <sz val="16"/>
        <rFont val="仿宋_GB2312"/>
        <family val="3"/>
      </rPr>
      <t>面议价</t>
    </r>
  </si>
  <si>
    <r>
      <rPr>
        <sz val="16"/>
        <rFont val="仿宋_GB2312"/>
        <family val="3"/>
      </rPr>
      <t>不锈钢水箱迁移费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</si>
  <si>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</si>
  <si>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</si>
  <si>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</si>
  <si>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太阳能热水器</t>
    </r>
  </si>
  <si>
    <r>
      <rPr>
        <sz val="16"/>
        <rFont val="仿宋_GB2312"/>
        <family val="3"/>
      </rPr>
      <t>套</t>
    </r>
  </si>
  <si>
    <r>
      <t>1</t>
    </r>
    <r>
      <rPr>
        <sz val="16"/>
        <rFont val="仿宋_GB2312"/>
        <family val="3"/>
      </rPr>
      <t>套</t>
    </r>
    <r>
      <rPr>
        <sz val="16"/>
        <rFont val="Times New Roman"/>
        <family val="1"/>
      </rPr>
      <t>*24</t>
    </r>
    <r>
      <rPr>
        <sz val="16"/>
        <rFont val="仿宋_GB2312"/>
        <family val="3"/>
      </rPr>
      <t>根管</t>
    </r>
    <r>
      <rPr>
        <sz val="16"/>
        <rFont val="Times New Roman"/>
        <family val="1"/>
      </rPr>
      <t>*</t>
    </r>
    <r>
      <rPr>
        <sz val="16"/>
        <rFont val="仿宋_GB2312"/>
        <family val="3"/>
      </rPr>
      <t>单价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</si>
  <si>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</si>
  <si>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</si>
  <si>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t>2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+2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</si>
  <si>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抽水泵迁移费</t>
    </r>
  </si>
  <si>
    <r>
      <rPr>
        <sz val="16"/>
        <rFont val="仿宋_GB2312"/>
        <family val="3"/>
      </rPr>
      <t>参照空调机拆移费作价</t>
    </r>
  </si>
  <si>
    <t>6.5*10+7.5*10</t>
  </si>
  <si>
    <r>
      <rPr>
        <sz val="16"/>
        <rFont val="仿宋_GB2312"/>
        <family val="3"/>
      </rPr>
      <t>铁皮围墙</t>
    </r>
  </si>
  <si>
    <t>25*1.9</t>
  </si>
  <si>
    <r>
      <rPr>
        <sz val="16"/>
        <rFont val="仿宋_GB2312"/>
        <family val="3"/>
      </rPr>
      <t>参照红砖磊墙搬迁费作价</t>
    </r>
  </si>
  <si>
    <r>
      <rPr>
        <sz val="16"/>
        <rFont val="仿宋_GB2312"/>
        <family val="3"/>
      </rPr>
      <t>砖砌井</t>
    </r>
  </si>
  <si>
    <r>
      <rPr>
        <sz val="16"/>
        <rFont val="仿宋_GB2312"/>
        <family val="3"/>
      </rPr>
      <t>口</t>
    </r>
  </si>
  <si>
    <r>
      <rPr>
        <sz val="16"/>
        <rFont val="仿宋_GB2312"/>
        <family val="3"/>
      </rPr>
      <t>口径：</t>
    </r>
    <r>
      <rPr>
        <sz val="16"/>
        <rFont val="Times New Roman"/>
        <family val="1"/>
      </rPr>
      <t>1.9m*</t>
    </r>
    <r>
      <rPr>
        <sz val="16"/>
        <rFont val="仿宋_GB2312"/>
        <family val="3"/>
      </rPr>
      <t>深：</t>
    </r>
    <r>
      <rPr>
        <sz val="16"/>
        <rFont val="Times New Roman"/>
        <family val="1"/>
      </rPr>
      <t>9m*</t>
    </r>
    <r>
      <rPr>
        <sz val="16"/>
        <rFont val="仿宋_GB2312"/>
        <family val="3"/>
      </rPr>
      <t>单价</t>
    </r>
  </si>
  <si>
    <r>
      <rPr>
        <sz val="16"/>
        <rFont val="仿宋_GB2312"/>
        <family val="3"/>
      </rPr>
      <t>室外卫生间（红砖墙、砼顶）</t>
    </r>
  </si>
  <si>
    <t>2.5*3</t>
  </si>
  <si>
    <t>20*7</t>
  </si>
  <si>
    <r>
      <rPr>
        <sz val="16"/>
        <rFont val="仿宋_GB2312"/>
        <family val="3"/>
      </rPr>
      <t>椰子树</t>
    </r>
  </si>
  <si>
    <r>
      <rPr>
        <sz val="16"/>
        <rFont val="仿宋_GB2312"/>
        <family val="3"/>
      </rPr>
      <t>株</t>
    </r>
  </si>
  <si>
    <r>
      <t>4</t>
    </r>
    <r>
      <rPr>
        <sz val="16"/>
        <rFont val="仿宋_GB2312"/>
        <family val="3"/>
      </rPr>
      <t>米结果</t>
    </r>
  </si>
  <si>
    <r>
      <rPr>
        <sz val="16"/>
        <rFont val="仿宋_GB2312"/>
        <family val="3"/>
      </rPr>
      <t>印度紫檀</t>
    </r>
  </si>
  <si>
    <t>φ35cm</t>
  </si>
  <si>
    <r>
      <rPr>
        <sz val="16"/>
        <rFont val="仿宋_GB2312"/>
        <family val="3"/>
      </rPr>
      <t>番荔枝</t>
    </r>
  </si>
  <si>
    <r>
      <t>3</t>
    </r>
    <r>
      <rPr>
        <sz val="16"/>
        <rFont val="仿宋_GB2312"/>
        <family val="3"/>
      </rPr>
      <t>米结果</t>
    </r>
  </si>
  <si>
    <r>
      <rPr>
        <sz val="16"/>
        <rFont val="仿宋_GB2312"/>
        <family val="3"/>
      </rPr>
      <t>槟榔树</t>
    </r>
  </si>
  <si>
    <r>
      <t>2.5</t>
    </r>
    <r>
      <rPr>
        <sz val="16"/>
        <rFont val="仿宋_GB2312"/>
        <family val="3"/>
      </rPr>
      <t>米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成长期</t>
    </r>
  </si>
  <si>
    <r>
      <rPr>
        <sz val="16"/>
        <rFont val="仿宋_GB2312"/>
        <family val="3"/>
      </rPr>
      <t>菠萝蜜</t>
    </r>
  </si>
  <si>
    <r>
      <t xml:space="preserve">φ15cm  </t>
    </r>
    <r>
      <rPr>
        <sz val="16"/>
        <rFont val="仿宋_GB2312"/>
        <family val="3"/>
      </rPr>
      <t>结果</t>
    </r>
  </si>
  <si>
    <r>
      <rPr>
        <sz val="16"/>
        <rFont val="仿宋_GB2312"/>
        <family val="3"/>
      </rPr>
      <t>摄像头迁移费</t>
    </r>
  </si>
  <si>
    <r>
      <t>面议价，按摄像头</t>
    </r>
    <r>
      <rPr>
        <sz val="16"/>
        <rFont val="Times New Roman"/>
        <family val="1"/>
      </rPr>
      <t>1-5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6-10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400</t>
    </r>
    <r>
      <rPr>
        <sz val="16"/>
        <rFont val="仿宋_GB2312"/>
        <family val="3"/>
      </rPr>
      <t>元，以此类推。</t>
    </r>
  </si>
  <si>
    <r>
      <rPr>
        <b/>
        <sz val="16"/>
        <rFont val="仿宋_GB2312"/>
        <family val="3"/>
      </rPr>
      <t>合计</t>
    </r>
  </si>
  <si>
    <r>
      <rPr>
        <sz val="16"/>
        <color indexed="9"/>
        <rFont val="仿宋_GB2312"/>
        <family val="3"/>
      </rPr>
      <t>制表：</t>
    </r>
  </si>
  <si>
    <r>
      <rPr>
        <sz val="16"/>
        <color indexed="9"/>
        <rFont val="仿宋_GB2312"/>
        <family val="3"/>
      </rPr>
      <t>审核：</t>
    </r>
  </si>
  <si>
    <r>
      <rPr>
        <sz val="16"/>
        <color indexed="9"/>
        <rFont val="仿宋_GB2312"/>
        <family val="3"/>
      </rPr>
      <t>复核：</t>
    </r>
  </si>
  <si>
    <r>
      <rPr>
        <sz val="16"/>
        <color indexed="9"/>
        <rFont val="仿宋_GB2312"/>
        <family val="3"/>
      </rPr>
      <t>清点勘丈人：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</si>
</sst>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6"/>
      <color indexed="9"/>
      <name val="Times New Roman"/>
      <family val="1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b/>
      <sz val="16"/>
      <name val="仿宋_GB2312"/>
      <family val="3"/>
    </font>
    <font>
      <sz val="16"/>
      <name val="宋体"/>
      <family val="0"/>
    </font>
    <font>
      <sz val="16"/>
      <color indexed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="70" zoomScaleNormal="90" zoomScaleSheetLayoutView="70" workbookViewId="0" topLeftCell="A1">
      <selection activeCell="K3" sqref="K3"/>
    </sheetView>
  </sheetViews>
  <sheetFormatPr defaultColWidth="9.00390625" defaultRowHeight="14.25"/>
  <cols>
    <col min="1" max="1" width="25.125" style="1" customWidth="1"/>
    <col min="2" max="2" width="10.625" style="1" customWidth="1"/>
    <col min="3" max="3" width="40.375" style="1" customWidth="1"/>
    <col min="4" max="4" width="8.00390625" style="3" customWidth="1"/>
    <col min="5" max="5" width="12.625" style="3" customWidth="1"/>
    <col min="6" max="6" width="40.625" style="3" customWidth="1"/>
    <col min="7" max="7" width="13.625" style="4" customWidth="1"/>
    <col min="8" max="8" width="15.625" style="5" customWidth="1"/>
    <col min="9" max="9" width="11.625" style="1" customWidth="1"/>
    <col min="10" max="10" width="41.25390625" style="1" customWidth="1"/>
    <col min="11" max="11" width="32.625" style="1" customWidth="1"/>
    <col min="12" max="16384" width="9.00390625" style="1" customWidth="1"/>
  </cols>
  <sheetData>
    <row r="1" ht="27.75" customHeight="1">
      <c r="A1" s="6" t="s">
        <v>0</v>
      </c>
    </row>
    <row r="2" spans="1:11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37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37">
        <v>45385</v>
      </c>
      <c r="L3" s="3"/>
    </row>
    <row r="4" spans="1:11" s="1" customFormat="1" ht="37.5" customHeight="1">
      <c r="A4" s="10" t="s">
        <v>3</v>
      </c>
      <c r="B4" s="10" t="s">
        <v>4</v>
      </c>
      <c r="C4" s="10" t="s">
        <v>5</v>
      </c>
      <c r="D4" s="10" t="s">
        <v>3</v>
      </c>
      <c r="E4" s="10" t="s">
        <v>6</v>
      </c>
      <c r="F4" s="10" t="s">
        <v>7</v>
      </c>
      <c r="G4" s="11" t="s">
        <v>8</v>
      </c>
      <c r="H4" s="11" t="s">
        <v>9</v>
      </c>
      <c r="I4" s="10" t="s">
        <v>10</v>
      </c>
      <c r="J4" s="38" t="s">
        <v>11</v>
      </c>
      <c r="K4" s="39"/>
    </row>
    <row r="5" spans="1:11" ht="37.5" customHeight="1">
      <c r="A5" s="10" t="s">
        <v>12</v>
      </c>
      <c r="B5" s="10" t="s">
        <v>13</v>
      </c>
      <c r="C5" s="12" t="s">
        <v>14</v>
      </c>
      <c r="D5" s="13"/>
      <c r="E5" s="14"/>
      <c r="F5" s="13"/>
      <c r="G5" s="11"/>
      <c r="H5" s="11"/>
      <c r="I5" s="16"/>
      <c r="J5" s="40" t="s">
        <v>15</v>
      </c>
      <c r="K5" s="41"/>
    </row>
    <row r="6" spans="1:11" ht="49.5" customHeight="1">
      <c r="A6" s="15"/>
      <c r="B6" s="14" t="s">
        <v>16</v>
      </c>
      <c r="C6" s="16" t="s">
        <v>17</v>
      </c>
      <c r="D6" s="10" t="s">
        <v>18</v>
      </c>
      <c r="E6" s="17">
        <v>98.33000000000001</v>
      </c>
      <c r="F6" s="10" t="s">
        <v>19</v>
      </c>
      <c r="G6" s="11">
        <v>200</v>
      </c>
      <c r="H6" s="18">
        <f aca="true" t="shared" si="0" ref="H6:H14">E6*G6</f>
        <v>19666.000000000004</v>
      </c>
      <c r="I6" s="16"/>
      <c r="J6" s="42" t="s">
        <v>20</v>
      </c>
      <c r="K6" s="43"/>
    </row>
    <row r="7" spans="1:11" ht="37.5" customHeight="1">
      <c r="A7" s="15"/>
      <c r="B7" s="19"/>
      <c r="C7" s="16" t="s">
        <v>21</v>
      </c>
      <c r="D7" s="10" t="s">
        <v>18</v>
      </c>
      <c r="E7" s="17">
        <v>5.940000000000001</v>
      </c>
      <c r="F7" s="10" t="s">
        <v>22</v>
      </c>
      <c r="G7" s="11">
        <v>90</v>
      </c>
      <c r="H7" s="11">
        <f t="shared" si="0"/>
        <v>534.6000000000001</v>
      </c>
      <c r="I7" s="16"/>
      <c r="J7" s="42" t="s">
        <v>23</v>
      </c>
      <c r="K7" s="43"/>
    </row>
    <row r="8" spans="1:11" ht="37.5" customHeight="1">
      <c r="A8" s="15"/>
      <c r="B8" s="19"/>
      <c r="C8" s="16" t="s">
        <v>24</v>
      </c>
      <c r="D8" s="10" t="s">
        <v>18</v>
      </c>
      <c r="E8" s="20">
        <v>69.96</v>
      </c>
      <c r="F8" s="10" t="s">
        <v>25</v>
      </c>
      <c r="G8" s="11">
        <v>120</v>
      </c>
      <c r="H8" s="11">
        <f t="shared" si="0"/>
        <v>8395.199999999999</v>
      </c>
      <c r="I8" s="16"/>
      <c r="J8" s="42"/>
      <c r="K8" s="43"/>
    </row>
    <row r="9" spans="1:256" s="2" customFormat="1" ht="37.5" customHeight="1">
      <c r="A9" s="15"/>
      <c r="B9" s="19"/>
      <c r="C9" s="16" t="s">
        <v>24</v>
      </c>
      <c r="D9" s="10" t="s">
        <v>18</v>
      </c>
      <c r="E9" s="20">
        <v>94.95</v>
      </c>
      <c r="F9" s="10" t="s">
        <v>26</v>
      </c>
      <c r="G9" s="11">
        <v>120</v>
      </c>
      <c r="H9" s="11">
        <f t="shared" si="0"/>
        <v>11394</v>
      </c>
      <c r="I9" s="16"/>
      <c r="J9" s="42"/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37.5" customHeight="1">
      <c r="A10" s="15"/>
      <c r="B10" s="19"/>
      <c r="C10" s="16" t="s">
        <v>27</v>
      </c>
      <c r="D10" s="10" t="s">
        <v>18</v>
      </c>
      <c r="E10" s="17">
        <v>217.5</v>
      </c>
      <c r="F10" s="10" t="s">
        <v>28</v>
      </c>
      <c r="G10" s="11">
        <v>30</v>
      </c>
      <c r="H10" s="11">
        <f t="shared" si="0"/>
        <v>6525</v>
      </c>
      <c r="I10" s="16"/>
      <c r="J10" s="42"/>
      <c r="K10" s="43"/>
    </row>
    <row r="11" spans="1:11" ht="37.5" customHeight="1">
      <c r="A11" s="15"/>
      <c r="B11" s="21"/>
      <c r="C11" s="16" t="s">
        <v>29</v>
      </c>
      <c r="D11" s="10" t="s">
        <v>18</v>
      </c>
      <c r="E11" s="17">
        <v>33.6</v>
      </c>
      <c r="F11" s="10" t="s">
        <v>30</v>
      </c>
      <c r="G11" s="11">
        <v>70</v>
      </c>
      <c r="H11" s="11">
        <f t="shared" si="0"/>
        <v>2352</v>
      </c>
      <c r="I11" s="16"/>
      <c r="J11" s="42"/>
      <c r="K11" s="43"/>
    </row>
    <row r="12" spans="1:11" ht="37.5" customHeight="1">
      <c r="A12" s="15"/>
      <c r="B12" s="21"/>
      <c r="C12" s="16" t="s">
        <v>31</v>
      </c>
      <c r="D12" s="10" t="s">
        <v>32</v>
      </c>
      <c r="E12" s="17">
        <v>1</v>
      </c>
      <c r="F12" s="10"/>
      <c r="G12" s="11">
        <v>3000</v>
      </c>
      <c r="H12" s="11">
        <f t="shared" si="0"/>
        <v>3000</v>
      </c>
      <c r="I12" s="16"/>
      <c r="J12" s="42" t="s">
        <v>33</v>
      </c>
      <c r="K12" s="44"/>
    </row>
    <row r="13" spans="1:11" ht="37.5" customHeight="1">
      <c r="A13" s="15"/>
      <c r="B13" s="21"/>
      <c r="C13" s="22" t="s">
        <v>34</v>
      </c>
      <c r="D13" s="10" t="s">
        <v>35</v>
      </c>
      <c r="E13" s="20">
        <v>1</v>
      </c>
      <c r="F13" s="10" t="s">
        <v>36</v>
      </c>
      <c r="G13" s="11">
        <v>200</v>
      </c>
      <c r="H13" s="11">
        <f t="shared" si="0"/>
        <v>200</v>
      </c>
      <c r="I13" s="16"/>
      <c r="J13" s="42" t="s">
        <v>37</v>
      </c>
      <c r="K13" s="43"/>
    </row>
    <row r="14" spans="1:256" s="2" customFormat="1" ht="37.5" customHeight="1">
      <c r="A14" s="15"/>
      <c r="B14" s="19"/>
      <c r="C14" s="16" t="s">
        <v>38</v>
      </c>
      <c r="D14" s="10" t="s">
        <v>39</v>
      </c>
      <c r="E14" s="17">
        <v>1</v>
      </c>
      <c r="F14" s="10" t="s">
        <v>40</v>
      </c>
      <c r="G14" s="11">
        <v>150</v>
      </c>
      <c r="H14" s="11">
        <f>1*24*150</f>
        <v>3600</v>
      </c>
      <c r="I14" s="16"/>
      <c r="J14" s="42" t="s">
        <v>33</v>
      </c>
      <c r="K14" s="4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1" ht="37.5" customHeight="1">
      <c r="A15" s="15"/>
      <c r="B15" s="21"/>
      <c r="C15" s="16" t="s">
        <v>41</v>
      </c>
      <c r="D15" s="10" t="s">
        <v>42</v>
      </c>
      <c r="E15" s="17">
        <v>4</v>
      </c>
      <c r="F15" s="10" t="s">
        <v>43</v>
      </c>
      <c r="G15" s="11">
        <v>200</v>
      </c>
      <c r="H15" s="11">
        <f aca="true" t="shared" si="1" ref="H15:H28">E15*G15</f>
        <v>800</v>
      </c>
      <c r="I15" s="16"/>
      <c r="J15" s="42"/>
      <c r="K15" s="43"/>
    </row>
    <row r="16" spans="1:11" ht="37.5" customHeight="1">
      <c r="A16" s="15"/>
      <c r="B16" s="21"/>
      <c r="C16" s="16" t="s">
        <v>44</v>
      </c>
      <c r="D16" s="10" t="s">
        <v>35</v>
      </c>
      <c r="E16" s="17">
        <v>1</v>
      </c>
      <c r="F16" s="10"/>
      <c r="G16" s="11">
        <v>200</v>
      </c>
      <c r="H16" s="11">
        <f t="shared" si="1"/>
        <v>200</v>
      </c>
      <c r="I16" s="16"/>
      <c r="J16" s="42" t="s">
        <v>45</v>
      </c>
      <c r="K16" s="43"/>
    </row>
    <row r="17" spans="1:11" ht="37.5" customHeight="1">
      <c r="A17" s="15"/>
      <c r="B17" s="21"/>
      <c r="C17" s="16" t="s">
        <v>17</v>
      </c>
      <c r="D17" s="10" t="s">
        <v>18</v>
      </c>
      <c r="E17" s="17">
        <v>140</v>
      </c>
      <c r="F17" s="10" t="s">
        <v>46</v>
      </c>
      <c r="G17" s="11">
        <v>200</v>
      </c>
      <c r="H17" s="11">
        <f t="shared" si="1"/>
        <v>28000</v>
      </c>
      <c r="I17" s="16"/>
      <c r="J17" s="42" t="s">
        <v>20</v>
      </c>
      <c r="K17" s="43"/>
    </row>
    <row r="18" spans="1:11" ht="37.5" customHeight="1">
      <c r="A18" s="15"/>
      <c r="B18" s="21"/>
      <c r="C18" s="16" t="s">
        <v>47</v>
      </c>
      <c r="D18" s="10" t="s">
        <v>18</v>
      </c>
      <c r="E18" s="17">
        <v>47.5</v>
      </c>
      <c r="F18" s="10" t="s">
        <v>48</v>
      </c>
      <c r="G18" s="11">
        <v>25</v>
      </c>
      <c r="H18" s="11">
        <f t="shared" si="1"/>
        <v>1187.5</v>
      </c>
      <c r="I18" s="16"/>
      <c r="J18" s="42" t="s">
        <v>49</v>
      </c>
      <c r="K18" s="43"/>
    </row>
    <row r="19" spans="1:11" ht="37.5" customHeight="1">
      <c r="A19" s="15"/>
      <c r="B19" s="21"/>
      <c r="C19" s="16" t="s">
        <v>50</v>
      </c>
      <c r="D19" s="10" t="s">
        <v>51</v>
      </c>
      <c r="E19" s="17">
        <v>1</v>
      </c>
      <c r="F19" s="10" t="s">
        <v>52</v>
      </c>
      <c r="G19" s="11">
        <v>300</v>
      </c>
      <c r="H19" s="11">
        <f>1.9*9*300</f>
        <v>5129.999999999999</v>
      </c>
      <c r="I19" s="16"/>
      <c r="J19" s="42"/>
      <c r="K19" s="43"/>
    </row>
    <row r="20" spans="1:11" ht="37.5" customHeight="1">
      <c r="A20" s="15"/>
      <c r="B20" s="21"/>
      <c r="C20" s="16" t="s">
        <v>53</v>
      </c>
      <c r="D20" s="10" t="s">
        <v>18</v>
      </c>
      <c r="E20" s="17">
        <v>7.5</v>
      </c>
      <c r="F20" s="10" t="s">
        <v>54</v>
      </c>
      <c r="G20" s="11">
        <v>350</v>
      </c>
      <c r="H20" s="11">
        <f t="shared" si="1"/>
        <v>2625</v>
      </c>
      <c r="I20" s="16"/>
      <c r="J20" s="42"/>
      <c r="K20" s="43"/>
    </row>
    <row r="21" spans="1:11" ht="37.5" customHeight="1">
      <c r="A21" s="15"/>
      <c r="B21" s="21"/>
      <c r="C21" s="16" t="s">
        <v>27</v>
      </c>
      <c r="D21" s="10" t="s">
        <v>18</v>
      </c>
      <c r="E21" s="17">
        <v>140</v>
      </c>
      <c r="F21" s="10" t="s">
        <v>55</v>
      </c>
      <c r="G21" s="11">
        <v>30</v>
      </c>
      <c r="H21" s="11">
        <f t="shared" si="1"/>
        <v>4200</v>
      </c>
      <c r="I21" s="16"/>
      <c r="J21" s="42"/>
      <c r="K21" s="43"/>
    </row>
    <row r="22" spans="1:11" ht="37.5" customHeight="1">
      <c r="A22" s="15"/>
      <c r="B22" s="21"/>
      <c r="C22" s="16" t="s">
        <v>56</v>
      </c>
      <c r="D22" s="10" t="s">
        <v>57</v>
      </c>
      <c r="E22" s="17">
        <v>1</v>
      </c>
      <c r="F22" s="10" t="s">
        <v>58</v>
      </c>
      <c r="G22" s="11">
        <v>450</v>
      </c>
      <c r="H22" s="11">
        <f t="shared" si="1"/>
        <v>450</v>
      </c>
      <c r="I22" s="16"/>
      <c r="J22" s="42"/>
      <c r="K22" s="43"/>
    </row>
    <row r="23" spans="1:11" ht="37.5" customHeight="1">
      <c r="A23" s="15"/>
      <c r="B23" s="21"/>
      <c r="C23" s="16" t="s">
        <v>59</v>
      </c>
      <c r="D23" s="10" t="s">
        <v>57</v>
      </c>
      <c r="E23" s="17">
        <v>3</v>
      </c>
      <c r="F23" s="10" t="s">
        <v>60</v>
      </c>
      <c r="G23" s="11">
        <v>350</v>
      </c>
      <c r="H23" s="11">
        <f t="shared" si="1"/>
        <v>1050</v>
      </c>
      <c r="I23" s="16"/>
      <c r="J23" s="42"/>
      <c r="K23" s="43"/>
    </row>
    <row r="24" spans="1:11" ht="37.5" customHeight="1">
      <c r="A24" s="15"/>
      <c r="B24" s="21"/>
      <c r="C24" s="16" t="s">
        <v>61</v>
      </c>
      <c r="D24" s="10" t="s">
        <v>57</v>
      </c>
      <c r="E24" s="17">
        <v>3</v>
      </c>
      <c r="F24" s="10" t="s">
        <v>62</v>
      </c>
      <c r="G24" s="11">
        <v>90</v>
      </c>
      <c r="H24" s="11">
        <f t="shared" si="1"/>
        <v>270</v>
      </c>
      <c r="I24" s="16"/>
      <c r="J24" s="42"/>
      <c r="K24" s="43"/>
    </row>
    <row r="25" spans="1:11" ht="37.5" customHeight="1">
      <c r="A25" s="15"/>
      <c r="B25" s="21"/>
      <c r="C25" s="16" t="s">
        <v>63</v>
      </c>
      <c r="D25" s="10" t="s">
        <v>57</v>
      </c>
      <c r="E25" s="17">
        <v>18</v>
      </c>
      <c r="F25" s="10" t="s">
        <v>58</v>
      </c>
      <c r="G25" s="11">
        <v>400</v>
      </c>
      <c r="H25" s="11">
        <f t="shared" si="1"/>
        <v>7200</v>
      </c>
      <c r="I25" s="16"/>
      <c r="J25" s="42"/>
      <c r="K25" s="43"/>
    </row>
    <row r="26" spans="1:11" ht="37.5" customHeight="1">
      <c r="A26" s="15"/>
      <c r="B26" s="21"/>
      <c r="C26" s="16" t="s">
        <v>63</v>
      </c>
      <c r="D26" s="10" t="s">
        <v>57</v>
      </c>
      <c r="E26" s="17">
        <v>5</v>
      </c>
      <c r="F26" s="10" t="s">
        <v>64</v>
      </c>
      <c r="G26" s="11">
        <v>120</v>
      </c>
      <c r="H26" s="11">
        <f t="shared" si="1"/>
        <v>600</v>
      </c>
      <c r="I26" s="16"/>
      <c r="J26" s="42"/>
      <c r="K26" s="43"/>
    </row>
    <row r="27" spans="1:11" ht="37.5" customHeight="1">
      <c r="A27" s="15"/>
      <c r="B27" s="21"/>
      <c r="C27" s="16" t="s">
        <v>65</v>
      </c>
      <c r="D27" s="10" t="s">
        <v>57</v>
      </c>
      <c r="E27" s="17">
        <v>1</v>
      </c>
      <c r="F27" s="10" t="s">
        <v>66</v>
      </c>
      <c r="G27" s="11">
        <v>350</v>
      </c>
      <c r="H27" s="11">
        <f t="shared" si="1"/>
        <v>350</v>
      </c>
      <c r="I27" s="16"/>
      <c r="J27" s="42"/>
      <c r="K27" s="43"/>
    </row>
    <row r="28" spans="1:11" ht="37.5" customHeight="1">
      <c r="A28" s="15"/>
      <c r="B28" s="21"/>
      <c r="C28" s="16" t="s">
        <v>67</v>
      </c>
      <c r="D28" s="10" t="s">
        <v>35</v>
      </c>
      <c r="E28" s="17">
        <v>4</v>
      </c>
      <c r="F28" s="10" t="s">
        <v>43</v>
      </c>
      <c r="G28" s="11"/>
      <c r="H28" s="11">
        <v>200</v>
      </c>
      <c r="I28" s="16"/>
      <c r="J28" s="45" t="s">
        <v>68</v>
      </c>
      <c r="K28" s="43"/>
    </row>
    <row r="29" spans="1:11" s="2" customFormat="1" ht="37.5" customHeight="1">
      <c r="A29" s="23"/>
      <c r="B29" s="24"/>
      <c r="C29" s="12" t="s">
        <v>69</v>
      </c>
      <c r="D29" s="25"/>
      <c r="E29" s="26"/>
      <c r="F29" s="25"/>
      <c r="G29" s="27"/>
      <c r="H29" s="27">
        <f>SUM(H6:H28)</f>
        <v>107929.3</v>
      </c>
      <c r="I29" s="12"/>
      <c r="J29" s="46"/>
      <c r="K29" s="47"/>
    </row>
    <row r="30" spans="4:8" s="1" customFormat="1" ht="9.75" customHeight="1">
      <c r="D30" s="3"/>
      <c r="E30" s="3"/>
      <c r="F30" s="3"/>
      <c r="G30" s="4"/>
      <c r="H30" s="5"/>
    </row>
    <row r="31" spans="1:11" ht="20.25">
      <c r="A31" s="28"/>
      <c r="B31" s="29" t="s">
        <v>70</v>
      </c>
      <c r="C31" s="29"/>
      <c r="D31" s="30" t="s">
        <v>71</v>
      </c>
      <c r="E31" s="30"/>
      <c r="F31" s="31" t="s">
        <v>72</v>
      </c>
      <c r="G31" s="32"/>
      <c r="H31" s="30" t="s">
        <v>73</v>
      </c>
      <c r="I31" s="30"/>
      <c r="J31" s="30"/>
      <c r="K31" s="30"/>
    </row>
    <row r="32" spans="1:11" ht="20.25">
      <c r="A32" s="33"/>
      <c r="B32" s="33"/>
      <c r="C32" s="33"/>
      <c r="D32" s="34"/>
      <c r="E32" s="34"/>
      <c r="F32" s="34"/>
      <c r="G32" s="35"/>
      <c r="H32" s="36"/>
      <c r="I32" s="33"/>
      <c r="J32" s="33"/>
      <c r="K32" s="33"/>
    </row>
    <row r="33" spans="1:11" ht="20.25">
      <c r="A33" s="33"/>
      <c r="B33" s="33"/>
      <c r="C33" s="33"/>
      <c r="D33" s="34"/>
      <c r="E33" s="34"/>
      <c r="F33" s="34"/>
      <c r="G33" s="35"/>
      <c r="H33" s="36"/>
      <c r="I33" s="33"/>
      <c r="J33" s="33"/>
      <c r="K33" s="33"/>
    </row>
    <row r="34" spans="1:11" ht="20.25">
      <c r="A34" s="33"/>
      <c r="B34" s="33"/>
      <c r="C34" s="33"/>
      <c r="D34" s="34"/>
      <c r="E34" s="34"/>
      <c r="F34" s="34"/>
      <c r="G34" s="35"/>
      <c r="H34" s="36"/>
      <c r="I34" s="33"/>
      <c r="J34" s="33"/>
      <c r="K34" s="33"/>
    </row>
    <row r="35" spans="1:11" ht="20.25">
      <c r="A35" s="33"/>
      <c r="B35" s="33"/>
      <c r="C35" s="33"/>
      <c r="D35" s="34"/>
      <c r="E35" s="34"/>
      <c r="F35" s="34"/>
      <c r="G35" s="35"/>
      <c r="H35" s="36"/>
      <c r="I35" s="33"/>
      <c r="J35" s="33"/>
      <c r="K35" s="33"/>
    </row>
    <row r="36" spans="1:11" ht="20.25">
      <c r="A36" s="33"/>
      <c r="B36" s="33"/>
      <c r="C36" s="33"/>
      <c r="D36" s="34"/>
      <c r="E36" s="34"/>
      <c r="F36" s="34"/>
      <c r="G36" s="35"/>
      <c r="H36" s="36"/>
      <c r="I36" s="33"/>
      <c r="J36" s="33"/>
      <c r="K36" s="33"/>
    </row>
  </sheetData>
  <sheetProtection/>
  <mergeCells count="31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B31:C31"/>
    <mergeCell ref="D31:E31"/>
    <mergeCell ref="H31:K31"/>
  </mergeCells>
  <printOptions/>
  <pageMargins left="0.7" right="0.35433070866141736" top="0.275" bottom="0.275" header="0.11805555555555555" footer="0.07847222222222222"/>
  <pageSetup horizontalDpi="600" verticalDpi="600" orientation="landscape" paperSize="8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2018-01-15T16:08:03Z</cp:lastPrinted>
  <dcterms:created xsi:type="dcterms:W3CDTF">2008-09-26T10:50:34Z</dcterms:created>
  <dcterms:modified xsi:type="dcterms:W3CDTF">2024-04-22T07:24:36Z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836350C4CF5C3D84F13A1E668F8D6D26_42</vt:lpwstr>
  </property>
</Properties>
</file>