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改良版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<sst xmlns="http://schemas.openxmlformats.org/spreadsheetml/2006/main" count="22" uniqueCount="21">
  <si>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附件1</t>
  </si>
  <si>
    <t>制表单位：三亚市吉阳区人力资源和社会保障局                                                                                   制表日期：2022年6月27日</t>
  </si>
  <si>
    <t>三亚市吉阳区临春社区2022年6月份公益性岗位人员经费申请明细表</t>
  </si>
  <si>
    <t>社区</t>
  </si>
  <si>
    <t>月份</t>
  </si>
  <si>
    <t>人  数（人）</t>
  </si>
  <si>
    <t>应发工资
（元/月/人）</t>
  </si>
  <si>
    <t>单位社保（元/月/人）</t>
  </si>
  <si>
    <t>单位公积金12%        （元/月/人）</t>
  </si>
  <si>
    <t>绩效
（元/月/人）</t>
  </si>
  <si>
    <t>总额</t>
  </si>
  <si>
    <t>申请情况</t>
  </si>
  <si>
    <t>合计</t>
  </si>
  <si>
    <t>社保缴费基数</t>
  </si>
  <si>
    <t>养老保险16%</t>
  </si>
  <si>
    <t>医疗保险 8.5%</t>
  </si>
  <si>
    <t>生育保险0%</t>
  </si>
  <si>
    <t>失业保险0.5%</t>
  </si>
  <si>
    <t>工伤保险0.1%</t>
  </si>
  <si>
    <t>临春</t>
  </si>
  <si>
    <t>预备提交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</si>
</sst>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115" zoomScaleNormal="115" zoomScaleSheetLayoutView="100" workbookViewId="0" topLeftCell="A1">
      <selection activeCell="R5" sqref="R5"/>
    </sheetView>
  </sheetViews>
  <sheetFormatPr defaultColWidth="9.00390625" defaultRowHeight="14.25"/>
  <cols>
    <col min="1" max="1" width="5.125" style="0" customWidth="1"/>
    <col min="2" max="2" width="3.875" style="0" customWidth="1"/>
    <col min="3" max="3" width="6.00390625" style="0" customWidth="1"/>
    <col min="4" max="4" width="9.75390625" style="0" customWidth="1"/>
    <col min="5" max="5" width="6.75390625" style="0" customWidth="1"/>
    <col min="6" max="6" width="9.625" style="0" customWidth="1"/>
    <col min="7" max="7" width="8.625" style="0" customWidth="1"/>
    <col min="8" max="8" width="8.25390625" style="0" customWidth="1"/>
    <col min="9" max="9" width="8.375" style="0" customWidth="1"/>
    <col min="10" max="10" width="8.75390625" style="0" customWidth="1"/>
    <col min="11" max="11" width="8.625" style="0" customWidth="1"/>
    <col min="12" max="12" width="9.75390625" style="0" customWidth="1"/>
    <col min="13" max="13" width="10.25390625" style="0" customWidth="1"/>
    <col min="14" max="14" width="10.00390625" style="0" customWidth="1"/>
    <col min="15" max="15" width="8.25390625" style="0" customWidth="1"/>
  </cols>
  <sheetData>
    <row r="1" spans="1:2" ht="27.75" customHeight="1">
      <c r="A1" s="3" t="s">
        <v>0</v>
      </c>
      <c r="B1" s="4"/>
    </row>
    <row r="2" spans="1:15" ht="1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43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" customFormat="1" ht="21.75" customHeight="1">
      <c r="A4" s="8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0"/>
      <c r="G4" s="10"/>
      <c r="H4" s="10"/>
      <c r="I4" s="10"/>
      <c r="J4" s="10"/>
      <c r="K4" s="10"/>
      <c r="L4" s="9" t="s">
        <v>8</v>
      </c>
      <c r="M4" s="9" t="s">
        <v>9</v>
      </c>
      <c r="N4" s="10" t="s">
        <v>10</v>
      </c>
      <c r="O4" s="18" t="s">
        <v>11</v>
      </c>
    </row>
    <row r="5" spans="1:15" s="1" customFormat="1" ht="25.5" customHeight="1">
      <c r="A5" s="8"/>
      <c r="B5" s="8"/>
      <c r="C5" s="9"/>
      <c r="D5" s="9"/>
      <c r="E5" s="11" t="s">
        <v>12</v>
      </c>
      <c r="F5" s="11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9"/>
      <c r="M5" s="9"/>
      <c r="N5" s="10"/>
      <c r="O5" s="18"/>
    </row>
    <row r="6" spans="1:15" ht="30.75" customHeight="1">
      <c r="A6" s="13" t="s">
        <v>19</v>
      </c>
      <c r="B6" s="14">
        <v>6</v>
      </c>
      <c r="C6" s="15">
        <v>1</v>
      </c>
      <c r="D6" s="16">
        <v>1600</v>
      </c>
      <c r="E6" s="16">
        <v>985.38</v>
      </c>
      <c r="F6" s="16">
        <v>3925.8</v>
      </c>
      <c r="G6" s="16">
        <f>F6*16%</f>
        <v>628.128</v>
      </c>
      <c r="H6" s="16">
        <f>F6*8.5%</f>
        <v>333.69300000000004</v>
      </c>
      <c r="I6" s="16">
        <f>F6*0%</f>
        <v>0</v>
      </c>
      <c r="J6" s="16">
        <f>F6*0.5%</f>
        <v>19.629</v>
      </c>
      <c r="K6" s="16">
        <f>F6*0.1%</f>
        <v>3.9258</v>
      </c>
      <c r="L6" s="16">
        <v>200</v>
      </c>
      <c r="M6" s="16">
        <v>700</v>
      </c>
      <c r="N6" s="16">
        <v>3485.38</v>
      </c>
      <c r="O6" s="19" t="s">
        <v>20</v>
      </c>
    </row>
    <row r="7" spans="1:15" ht="30.75" customHeight="1">
      <c r="A7" s="13"/>
      <c r="B7" s="14"/>
      <c r="C7" s="15">
        <v>3</v>
      </c>
      <c r="D7" s="16">
        <v>1600</v>
      </c>
      <c r="E7" s="16">
        <v>985.38</v>
      </c>
      <c r="F7" s="16">
        <v>3925.8</v>
      </c>
      <c r="G7" s="16">
        <f>F7*16%</f>
        <v>628.128</v>
      </c>
      <c r="H7" s="16">
        <f>F7*8.5%</f>
        <v>333.69300000000004</v>
      </c>
      <c r="I7" s="16">
        <f>F7*0%</f>
        <v>0</v>
      </c>
      <c r="J7" s="16">
        <f>F7*0.5%</f>
        <v>19.629</v>
      </c>
      <c r="K7" s="16">
        <f>F7*0.1%</f>
        <v>3.9258</v>
      </c>
      <c r="L7" s="16">
        <v>200</v>
      </c>
      <c r="M7" s="16">
        <v>400</v>
      </c>
      <c r="N7" s="16">
        <v>9556.14</v>
      </c>
      <c r="O7" s="19"/>
    </row>
    <row r="8" spans="1:15" s="2" customFormat="1" ht="21.75" customHeight="1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0">
        <f>SUM(N6:N7)</f>
        <v>13041.52</v>
      </c>
      <c r="O8" s="19"/>
    </row>
  </sheetData>
  <sheetProtection/>
  <mergeCells count="15">
    <mergeCell ref="A2:O2"/>
    <mergeCell ref="A3:O3"/>
    <mergeCell ref="E4:K4"/>
    <mergeCell ref="A8:M8"/>
    <mergeCell ref="A4:A5"/>
    <mergeCell ref="A6:A7"/>
    <mergeCell ref="B4:B5"/>
    <mergeCell ref="B6:B7"/>
    <mergeCell ref="C4:C5"/>
    <mergeCell ref="D4:D5"/>
    <mergeCell ref="L4:L5"/>
    <mergeCell ref="M4:M5"/>
    <mergeCell ref="N4:N5"/>
    <mergeCell ref="O4:O5"/>
    <mergeCell ref="O6:O8"/>
  </mergeCell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区人社局收发员</cp:lastModifiedBy>
  <dcterms:created xsi:type="dcterms:W3CDTF">2019-07-30T08:31:46Z</dcterms:created>
  <dcterms:modified xsi:type="dcterms:W3CDTF">2022-07-08T02:16:21Z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