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<sst xmlns="http://schemas.openxmlformats.org/spreadsheetml/2006/main" count="24" uniqueCount="23">
  <si>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</t>
  </si>
  <si>
    <t>制表单位：三亚市吉阳区人力资源和社会保障局</t>
  </si>
  <si>
    <t xml:space="preserve">    制表日期：2021年10月29日</t>
  </si>
  <si>
    <t>三亚市吉阳区新村社区2021年10月公益性岗位人员经费申请明细表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</si>
  <si>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</si>
  <si>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</si>
  <si>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</si>
  <si>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</si>
  <si>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</si>
  <si>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</si>
  <si>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</si>
  <si>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</si>
  <si>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</si>
  <si>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</si>
  <si>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</si>
  <si>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</si>
  <si>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</si>
  <si>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</si>
  <si>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</si>
  <si>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</si>
  <si>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（4）1600*5%</t>
  </si>
  <si>
    <t>新村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</si>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</sst>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K15" sqref="K15"/>
    </sheetView>
  </sheetViews>
  <sheetFormatPr defaultColWidth="9.00390625" defaultRowHeight="14.25"/>
  <cols>
    <col min="1" max="1" width="5.5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7.00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625" style="0" customWidth="1"/>
    <col min="13" max="13" width="9.75390625" style="0" customWidth="1"/>
    <col min="14" max="14" width="10.25390625" style="0" customWidth="1"/>
    <col min="15" max="15" width="7.00390625" style="0" customWidth="1"/>
  </cols>
  <sheetData>
    <row r="1" spans="1:2" ht="31.5" customHeight="1">
      <c r="A1" s="3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23" t="s">
        <v>2</v>
      </c>
      <c r="N2" s="23"/>
      <c r="O2" s="23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2"/>
      <c r="G4" s="12"/>
      <c r="H4" s="12"/>
      <c r="I4" s="12"/>
      <c r="J4" s="12"/>
      <c r="K4" s="12"/>
      <c r="L4" s="24" t="s">
        <v>9</v>
      </c>
      <c r="M4" s="24" t="s">
        <v>10</v>
      </c>
      <c r="N4" s="25" t="s">
        <v>11</v>
      </c>
      <c r="O4" s="25" t="s">
        <v>12</v>
      </c>
    </row>
    <row r="5" spans="1:15" s="1" customFormat="1" ht="25.5" customHeight="1">
      <c r="A5" s="9"/>
      <c r="B5" s="9"/>
      <c r="C5" s="10"/>
      <c r="D5" s="10"/>
      <c r="E5" s="13" t="s">
        <v>13</v>
      </c>
      <c r="F5" s="13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26" t="s">
        <v>20</v>
      </c>
      <c r="M5" s="26"/>
      <c r="N5" s="27"/>
      <c r="O5" s="27"/>
    </row>
    <row r="6" spans="1:15" ht="42.75" customHeight="1">
      <c r="A6" s="15" t="s">
        <v>21</v>
      </c>
      <c r="B6" s="16">
        <v>10</v>
      </c>
      <c r="C6" s="17">
        <v>21</v>
      </c>
      <c r="D6" s="18">
        <v>1600</v>
      </c>
      <c r="E6" s="18">
        <v>921.08</v>
      </c>
      <c r="F6" s="18">
        <v>3669.6</v>
      </c>
      <c r="G6" s="18">
        <f>F6*16%</f>
        <v>587.136</v>
      </c>
      <c r="H6" s="18">
        <f>F6*8.5%</f>
        <v>311.916</v>
      </c>
      <c r="I6" s="18">
        <f>F6*0%</f>
        <v>0</v>
      </c>
      <c r="J6" s="18">
        <f>F6*0.5%</f>
        <v>18.348</v>
      </c>
      <c r="K6" s="18">
        <v>3.67</v>
      </c>
      <c r="L6" s="18">
        <v>200</v>
      </c>
      <c r="M6" s="18">
        <v>700</v>
      </c>
      <c r="N6" s="18">
        <v>71842.68</v>
      </c>
      <c r="O6" s="28" t="s">
        <v>22</v>
      </c>
    </row>
    <row r="7" spans="1:15" s="2" customFormat="1" ht="21.75" customHeight="1">
      <c r="A7" s="19" t="s">
        <v>13</v>
      </c>
      <c r="B7" s="20"/>
      <c r="C7" s="21"/>
      <c r="D7" s="22">
        <f>SUM(D6:D6)</f>
        <v>1600</v>
      </c>
      <c r="E7" s="22">
        <f>SUM(E6:E6)</f>
        <v>921.08</v>
      </c>
      <c r="F7" s="22"/>
      <c r="G7" s="22">
        <f aca="true" t="shared" si="0" ref="E7:L7">SUM(G6:G6)</f>
        <v>587.136</v>
      </c>
      <c r="H7" s="22">
        <f t="shared" si="0"/>
        <v>311.916</v>
      </c>
      <c r="I7" s="22">
        <f t="shared" si="0"/>
        <v>0</v>
      </c>
      <c r="J7" s="22">
        <f t="shared" si="0"/>
        <v>18.348</v>
      </c>
      <c r="K7" s="22">
        <f t="shared" si="0"/>
        <v>3.67</v>
      </c>
      <c r="L7" s="22">
        <f t="shared" si="0"/>
        <v>200</v>
      </c>
      <c r="M7" s="22">
        <f>SUM(M6:M6)</f>
        <v>700</v>
      </c>
      <c r="N7" s="22">
        <f>SUM(N6:N6)</f>
        <v>71842.68</v>
      </c>
      <c r="O7" s="29"/>
    </row>
  </sheetData>
  <sheetProtection/>
  <mergeCells count="13">
    <mergeCell ref="M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2021-11-08T08:55:44Z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